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satx-my.sharepoint.com/personal/natalia_urbina_sanantonio_gov/Documents/Home_Drive/Multi Family Recycling Program/Recycling Calculator/"/>
    </mc:Choice>
  </mc:AlternateContent>
  <xr:revisionPtr revIDLastSave="9" documentId="14_{F9538396-F3C2-42C6-8AB5-814D2CA57990}" xr6:coauthVersionLast="47" xr6:coauthVersionMax="47" xr10:uidLastSave="{EAEB6BCC-91C6-4462-A340-85D11C3822AC}"/>
  <bookViews>
    <workbookView xWindow="-28920" yWindow="-2535" windowWidth="29040" windowHeight="15840" xr2:uid="{22924439-9659-4079-95C3-14C6F3EF92EF}"/>
  </bookViews>
  <sheets>
    <sheet name="Recycling Capacity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  <c r="C19" i="1" s="1"/>
  <c r="F18" i="1"/>
  <c r="F17" i="1"/>
  <c r="F16" i="1"/>
  <c r="F15" i="1"/>
  <c r="F14" i="1"/>
  <c r="F13" i="1"/>
  <c r="F12" i="1"/>
  <c r="F7" i="1"/>
  <c r="F19" i="1" l="1"/>
</calcChain>
</file>

<file path=xl/sharedStrings.xml><?xml version="1.0" encoding="utf-8"?>
<sst xmlns="http://schemas.openxmlformats.org/spreadsheetml/2006/main" count="20" uniqueCount="20">
  <si>
    <t>Multi-Family Recycling Capacity Calculator</t>
  </si>
  <si>
    <t xml:space="preserve">Enter the two required values in the yellow boxes to calculate the total recommended recycling capacity. </t>
  </si>
  <si>
    <t>Container Type</t>
  </si>
  <si>
    <t xml:space="preserve">Number of Receptacles </t>
  </si>
  <si>
    <t>Gallons</t>
  </si>
  <si>
    <t>Cubic Yards</t>
  </si>
  <si>
    <t>Collection Frequency Per Week</t>
  </si>
  <si>
    <t>Weekly Service Capacity (cu yd/wk)</t>
  </si>
  <si>
    <t>Cart(s)</t>
  </si>
  <si>
    <t xml:space="preserve"> </t>
  </si>
  <si>
    <t>Dumpster(s)</t>
  </si>
  <si>
    <t>Total number of containers</t>
  </si>
  <si>
    <t>Total weekly capacity</t>
  </si>
  <si>
    <r>
      <rPr>
        <b/>
        <sz val="16"/>
        <rFont val="Calibri"/>
        <family val="2"/>
      </rPr>
      <t xml:space="preserve">Recommended TOTAL WEEKLY Capacity </t>
    </r>
    <r>
      <rPr>
        <b/>
        <i/>
        <sz val="16"/>
        <rFont val="Calibri"/>
        <family val="2"/>
      </rPr>
      <t xml:space="preserve"> </t>
    </r>
    <r>
      <rPr>
        <b/>
        <i/>
        <sz val="12"/>
        <rFont val="Calibri"/>
        <family val="2"/>
      </rPr>
      <t xml:space="preserve">                                                                                         </t>
    </r>
    <r>
      <rPr>
        <i/>
        <sz val="11"/>
        <rFont val="Calibri"/>
        <family val="2"/>
      </rPr>
      <t>(In cubic yards and based on a minimum of 6 gallons/unit/week)</t>
    </r>
  </si>
  <si>
    <t xml:space="preserve">How many units does the property have? </t>
  </si>
  <si>
    <t>How many trash collection areas are located on the property?</t>
  </si>
  <si>
    <t xml:space="preserve">Use the calculator provided below to determine the number of recycling receptacles and size(s) required to meet  the recycling capacity calculated above. Fillable boxes in yellow.                                                                                                            </t>
  </si>
  <si>
    <t>Use this calculator to identify the minimum recommended recycling capacity for your multi-family property. 
Also use it to help determine the number and type of containers best suited to meet the recommended capacity and reach compliance with the multi-family recycling ordinance. Fillable boxes in yellow.</t>
  </si>
  <si>
    <t xml:space="preserve">Step 1
</t>
  </si>
  <si>
    <t>Step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</si>
</sst>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8"/>
      <name val="Calibri"/>
      <family val="2"/>
    </font>
    <font>
      <b/>
      <sz val="16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1"/>
      <color rgb="FF000000"/>
      <name val="Calibri"/>
      <family val="2"/>
    </font>
    <font>
      <b/>
      <i/>
      <sz val="12"/>
      <name val="Calibri"/>
      <family val="2"/>
    </font>
    <font>
      <b/>
      <i/>
      <sz val="16"/>
      <name val="Calibri"/>
      <family val="2"/>
    </font>
    <font>
      <i/>
      <sz val="11"/>
      <name val="Calibri"/>
      <family val="2"/>
    </font>
    <font>
      <b/>
      <sz val="18"/>
      <name val="Calibri"/>
      <family val="2"/>
    </font>
    <font>
      <sz val="12"/>
      <name val="Calibri"/>
      <family val="2"/>
      <scheme val="minor"/>
    </font>
    <font>
      <b/>
      <sz val="11"/>
      <color indexed="8"/>
      <name val="Calibri"/>
      <family val="2"/>
    </font>
    <font>
      <sz val="11"/>
      <color rgb="FF000000"/>
      <name val="Calibri"/>
      <family val="2"/>
      <scheme val="minor"/>
    </font>
    <font>
      <b/>
      <sz val="18"/>
      <name val="72 Black"/>
      <family val="2"/>
    </font>
    <font>
      <b/>
      <sz val="28"/>
      <color indexed="8"/>
      <name val="72 Black"/>
      <family val="2"/>
    </font>
    <font>
      <b/>
      <sz val="12"/>
      <color rgb="FFC00000"/>
      <name val="72 Black"/>
      <family val="2"/>
    </font>
    <font>
      <b/>
      <sz val="24"/>
      <color indexed="9"/>
      <name val="72 Black"/>
      <family val="2"/>
    </font>
    <font>
      <b/>
      <sz val="16"/>
      <name val="72 Black"/>
      <family val="2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rgb="FF00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darkUp"/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72">
    <xf numFmtId="0" fontId="0" fillId="0" borderId="0" xfId="0"/>
    <xf numFmtId="0" fontId="13" fillId="0" borderId="7" xfId="0" applyFont="1" applyBorder="1" applyAlignment="1">
      <alignment horizontal="center" vertical="top"/>
    </xf>
    <xf numFmtId="1" fontId="0" fillId="0" borderId="0" xfId="0" applyNumberFormat="1"/>
    <xf numFmtId="2" fontId="0" fillId="0" borderId="0" xfId="0" applyNumberFormat="1"/>
    <xf numFmtId="0" fontId="13" fillId="0" borderId="18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6" fillId="6" borderId="22" xfId="0" applyFont="1" applyFill="1" applyBorder="1" applyAlignment="1">
      <alignment horizontal="left"/>
    </xf>
    <xf numFmtId="0" fontId="6" fillId="6" borderId="25" xfId="0" applyFont="1" applyFill="1" applyBorder="1" applyAlignment="1">
      <alignment horizontal="left" indent="1"/>
    </xf>
    <xf numFmtId="1" fontId="7" fillId="7" borderId="26" xfId="0" applyNumberFormat="1" applyFont="1" applyFill="1" applyBorder="1" applyAlignment="1" applyProtection="1">
      <alignment horizontal="center" vertical="center"/>
      <protection locked="0"/>
    </xf>
    <xf numFmtId="2" fontId="11" fillId="0" borderId="8" xfId="0" applyNumberFormat="1" applyFont="1" applyBorder="1" applyAlignment="1">
      <alignment vertical="center"/>
    </xf>
    <xf numFmtId="2" fontId="16" fillId="6" borderId="27" xfId="0" applyNumberFormat="1" applyFont="1" applyFill="1" applyBorder="1" applyAlignment="1">
      <alignment horizontal="center"/>
    </xf>
    <xf numFmtId="0" fontId="16" fillId="6" borderId="19" xfId="0" applyFont="1" applyFill="1" applyBorder="1"/>
    <xf numFmtId="0" fontId="14" fillId="7" borderId="29" xfId="1" applyFont="1" applyFill="1" applyBorder="1" applyAlignment="1" applyProtection="1">
      <alignment vertical="center"/>
      <protection locked="0"/>
    </xf>
    <xf numFmtId="0" fontId="0" fillId="0" borderId="29" xfId="0" applyBorder="1" applyAlignment="1">
      <alignment horizontal="center"/>
    </xf>
    <xf numFmtId="2" fontId="0" fillId="0" borderId="30" xfId="0" applyNumberFormat="1" applyBorder="1" applyAlignment="1">
      <alignment horizontal="center"/>
    </xf>
    <xf numFmtId="0" fontId="14" fillId="7" borderId="31" xfId="1" applyFont="1" applyFill="1" applyBorder="1" applyAlignment="1" applyProtection="1">
      <protection locked="0"/>
    </xf>
    <xf numFmtId="2" fontId="0" fillId="0" borderId="32" xfId="0" applyNumberFormat="1" applyBorder="1" applyAlignment="1">
      <alignment horizontal="center"/>
    </xf>
    <xf numFmtId="0" fontId="14" fillId="7" borderId="33" xfId="1" applyFont="1" applyFill="1" applyBorder="1" applyAlignment="1" applyProtection="1">
      <protection locked="0"/>
    </xf>
    <xf numFmtId="2" fontId="0" fillId="0" borderId="34" xfId="0" applyNumberFormat="1" applyBorder="1" applyAlignment="1">
      <alignment horizontal="center"/>
    </xf>
    <xf numFmtId="0" fontId="14" fillId="7" borderId="29" xfId="1" applyFont="1" applyFill="1" applyBorder="1" applyAlignment="1" applyProtection="1">
      <protection locked="0"/>
    </xf>
    <xf numFmtId="0" fontId="14" fillId="7" borderId="36" xfId="1" applyFont="1" applyFill="1" applyBorder="1" applyAlignment="1" applyProtection="1">
      <alignment vertical="center"/>
      <protection locked="0"/>
    </xf>
    <xf numFmtId="0" fontId="0" fillId="0" borderId="36" xfId="0" applyBorder="1" applyAlignment="1">
      <alignment horizontal="center"/>
    </xf>
    <xf numFmtId="2" fontId="0" fillId="0" borderId="37" xfId="0" applyNumberFormat="1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1" fontId="3" fillId="0" borderId="14" xfId="0" applyNumberFormat="1" applyFont="1" applyBorder="1" applyAlignment="1">
      <alignment horizontal="center" vertical="top" wrapText="1"/>
    </xf>
    <xf numFmtId="0" fontId="3" fillId="0" borderId="39" xfId="0" applyFont="1" applyBorder="1" applyAlignment="1">
      <alignment horizontal="center" vertical="top" wrapText="1"/>
    </xf>
    <xf numFmtId="0" fontId="14" fillId="7" borderId="40" xfId="1" applyFont="1" applyFill="1" applyBorder="1" applyProtection="1">
      <protection locked="0"/>
    </xf>
    <xf numFmtId="0" fontId="14" fillId="7" borderId="41" xfId="1" applyFont="1" applyFill="1" applyBorder="1" applyProtection="1">
      <protection locked="0"/>
    </xf>
    <xf numFmtId="0" fontId="14" fillId="7" borderId="42" xfId="1" applyFont="1" applyFill="1" applyBorder="1" applyProtection="1">
      <protection locked="0"/>
    </xf>
    <xf numFmtId="0" fontId="14" fillId="7" borderId="43" xfId="1" applyFont="1" applyFill="1" applyBorder="1" applyProtection="1">
      <protection locked="0"/>
    </xf>
    <xf numFmtId="0" fontId="13" fillId="0" borderId="38" xfId="0" applyFont="1" applyBorder="1" applyAlignment="1">
      <alignment horizontal="left" vertical="center" wrapText="1"/>
    </xf>
    <xf numFmtId="0" fontId="0" fillId="0" borderId="31" xfId="0" applyBorder="1" applyAlignment="1">
      <alignment horizontal="center"/>
    </xf>
    <xf numFmtId="0" fontId="0" fillId="0" borderId="33" xfId="0" applyBorder="1" applyAlignment="1">
      <alignment horizontal="center"/>
    </xf>
    <xf numFmtId="2" fontId="15" fillId="0" borderId="6" xfId="0" applyNumberFormat="1" applyFont="1" applyBorder="1" applyAlignment="1">
      <alignment horizontal="center" vertical="center"/>
    </xf>
    <xf numFmtId="1" fontId="7" fillId="7" borderId="46" xfId="0" applyNumberFormat="1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>
      <alignment horizontal="center" vertical="top" wrapText="1"/>
    </xf>
    <xf numFmtId="2" fontId="3" fillId="0" borderId="17" xfId="0" applyNumberFormat="1" applyFont="1" applyBorder="1" applyAlignment="1">
      <alignment horizontal="center" vertical="top" wrapText="1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19" fillId="5" borderId="23" xfId="0" applyFont="1" applyFill="1" applyBorder="1" applyAlignment="1">
      <alignment horizontal="left" vertical="top" wrapText="1"/>
    </xf>
    <xf numFmtId="0" fontId="19" fillId="5" borderId="21" xfId="0" applyFont="1" applyFill="1" applyBorder="1" applyAlignment="1">
      <alignment horizontal="left" vertical="top" wrapText="1"/>
    </xf>
    <xf numFmtId="0" fontId="19" fillId="5" borderId="24" xfId="0" applyFont="1" applyFill="1" applyBorder="1" applyAlignment="1">
      <alignment horizontal="left" vertical="top" wrapText="1"/>
    </xf>
    <xf numFmtId="0" fontId="5" fillId="0" borderId="25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 indent="1"/>
    </xf>
    <xf numFmtId="0" fontId="0" fillId="0" borderId="45" xfId="0" applyBorder="1" applyAlignment="1">
      <alignment horizontal="left" vertical="center" wrapText="1" indent="1"/>
    </xf>
    <xf numFmtId="0" fontId="17" fillId="0" borderId="20" xfId="0" applyFont="1" applyBorder="1"/>
    <xf numFmtId="0" fontId="17" fillId="0" borderId="38" xfId="0" applyFont="1" applyBorder="1"/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8" borderId="31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8" fillId="0" borderId="4" xfId="0" applyFont="1" applyBorder="1" applyAlignment="1">
      <alignment horizontal="right" vertical="top" wrapText="1"/>
    </xf>
    <xf numFmtId="0" fontId="8" fillId="0" borderId="5" xfId="0" applyFont="1" applyBorder="1" applyAlignment="1">
      <alignment horizontal="right" vertical="top" wrapText="1"/>
    </xf>
    <xf numFmtId="0" fontId="19" fillId="5" borderId="23" xfId="0" applyFont="1" applyFill="1" applyBorder="1" applyAlignment="1">
      <alignment horizontal="left" vertical="top"/>
    </xf>
    <xf numFmtId="0" fontId="19" fillId="5" borderId="21" xfId="0" applyFont="1" applyFill="1" applyBorder="1" applyAlignment="1">
      <alignment horizontal="left" vertical="top"/>
    </xf>
    <xf numFmtId="0" fontId="19" fillId="5" borderId="24" xfId="0" applyFont="1" applyFill="1" applyBorder="1" applyAlignment="1">
      <alignment horizontal="left" vertical="top"/>
    </xf>
    <xf numFmtId="0" fontId="12" fillId="0" borderId="9" xfId="2" applyFont="1" applyFill="1" applyBorder="1" applyAlignment="1">
      <alignment horizontal="left" vertical="center" wrapText="1"/>
    </xf>
    <xf numFmtId="0" fontId="12" fillId="0" borderId="10" xfId="2" applyFont="1" applyFill="1" applyBorder="1" applyAlignment="1">
      <alignment horizontal="left" vertical="center" wrapText="1"/>
    </xf>
    <xf numFmtId="0" fontId="12" fillId="0" borderId="11" xfId="2" applyFont="1" applyFill="1" applyBorder="1" applyAlignment="1">
      <alignment horizontal="left" vertical="center" wrapText="1"/>
    </xf>
    <xf numFmtId="0" fontId="0" fillId="0" borderId="35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1" fontId="0" fillId="8" borderId="36" xfId="0" applyNumberFormat="1" applyFill="1" applyBorder="1"/>
    <xf numFmtId="0" fontId="0" fillId="8" borderId="29" xfId="0" applyFill="1" applyBorder="1"/>
  </cellXfs>
  <cellStyles count="3">
    <cellStyle name="Accent1" xfId="2" builtinId="29"/>
    <cellStyle name="Neutral" xfId="1" builtinId="28"/>
    <cellStyle name="Normal" xfId="0" builtinId="0"/>
  </cellStyles>
  <dxfs count="3">
    <dxf>
      <font>
        <color theme="0"/>
      </font>
    </dxf>
    <dxf>
      <font>
        <b/>
        <i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4FE4B2-405D-4833-9D0C-A326F9B7B620}">
  <dimension ref="A1:F20"/>
  <sheetViews>
    <sheetView showGridLines="0" tabSelected="1" workbookViewId="0">
      <selection activeCell="E15" sqref="E15"/>
    </sheetView>
  </sheetViews>
  <sheetFormatPr defaultRowHeight="14.4" x14ac:dyDescent="0.3"/>
  <cols>
    <col min="1" max="1" width="28.6640625" customWidth="1"/>
    <col min="2" max="2" width="14.6640625" customWidth="1"/>
    <col min="3" max="3" width="14.88671875" customWidth="1"/>
    <col min="4" max="4" width="14.109375" customWidth="1"/>
    <col min="5" max="5" width="14.21875" customWidth="1"/>
    <col min="6" max="6" width="20.88671875" customWidth="1"/>
  </cols>
  <sheetData>
    <row r="1" spans="1:6" ht="30.6" x14ac:dyDescent="0.3">
      <c r="A1" s="38" t="s">
        <v>0</v>
      </c>
      <c r="B1" s="39"/>
      <c r="C1" s="39"/>
      <c r="D1" s="39"/>
      <c r="E1" s="39"/>
      <c r="F1" s="40"/>
    </row>
    <row r="2" spans="1:6" ht="60.6" customHeight="1" x14ac:dyDescent="0.3">
      <c r="A2" s="41" t="s">
        <v>17</v>
      </c>
      <c r="B2" s="42"/>
      <c r="C2" s="42"/>
      <c r="D2" s="42"/>
      <c r="E2" s="42"/>
      <c r="F2" s="43"/>
    </row>
    <row r="3" spans="1:6" ht="21" x14ac:dyDescent="0.3">
      <c r="A3" s="44" t="s">
        <v>18</v>
      </c>
      <c r="B3" s="45"/>
      <c r="C3" s="45"/>
      <c r="D3" s="45"/>
      <c r="E3" s="45"/>
      <c r="F3" s="46"/>
    </row>
    <row r="4" spans="1:6" ht="23.4" customHeight="1" x14ac:dyDescent="0.3">
      <c r="A4" s="47" t="s">
        <v>1</v>
      </c>
      <c r="B4" s="48"/>
      <c r="C4" s="48"/>
      <c r="D4" s="48"/>
      <c r="E4" s="48"/>
      <c r="F4" s="49"/>
    </row>
    <row r="5" spans="1:6" ht="18" x14ac:dyDescent="0.35">
      <c r="A5" s="8" t="s">
        <v>14</v>
      </c>
      <c r="B5" s="7"/>
      <c r="C5" s="7"/>
      <c r="D5" s="7"/>
      <c r="E5" s="7"/>
      <c r="F5" s="9"/>
    </row>
    <row r="6" spans="1:6" x14ac:dyDescent="0.3">
      <c r="A6" s="50" t="s">
        <v>15</v>
      </c>
      <c r="B6" s="51"/>
      <c r="C6" s="51"/>
      <c r="D6" s="51"/>
      <c r="E6" s="51"/>
      <c r="F6" s="35"/>
    </row>
    <row r="7" spans="1:6" ht="39.6" customHeight="1" thickBot="1" x14ac:dyDescent="0.35">
      <c r="A7" s="60" t="s">
        <v>13</v>
      </c>
      <c r="B7" s="61"/>
      <c r="C7" s="61"/>
      <c r="D7" s="61"/>
      <c r="E7" s="61"/>
      <c r="F7" s="34">
        <f>F5*6/202</f>
        <v>0</v>
      </c>
    </row>
    <row r="8" spans="1:6" ht="29.4" customHeight="1" x14ac:dyDescent="0.3">
      <c r="A8" s="5"/>
      <c r="B8" s="6"/>
      <c r="C8" s="6"/>
      <c r="D8" s="6"/>
      <c r="E8" s="6"/>
      <c r="F8" s="10"/>
    </row>
    <row r="9" spans="1:6" ht="21" x14ac:dyDescent="0.3">
      <c r="A9" s="62" t="s">
        <v>19</v>
      </c>
      <c r="B9" s="63"/>
      <c r="C9" s="63"/>
      <c r="D9" s="63"/>
      <c r="E9" s="63"/>
      <c r="F9" s="64"/>
    </row>
    <row r="10" spans="1:6" ht="43.2" customHeight="1" x14ac:dyDescent="0.3">
      <c r="A10" s="65" t="s">
        <v>16</v>
      </c>
      <c r="B10" s="66"/>
      <c r="C10" s="66"/>
      <c r="D10" s="66"/>
      <c r="E10" s="66"/>
      <c r="F10" s="67"/>
    </row>
    <row r="11" spans="1:6" ht="46.8" x14ac:dyDescent="0.3">
      <c r="A11" s="36" t="s">
        <v>2</v>
      </c>
      <c r="B11" s="24" t="s">
        <v>3</v>
      </c>
      <c r="C11" s="24" t="s">
        <v>4</v>
      </c>
      <c r="D11" s="25" t="s">
        <v>5</v>
      </c>
      <c r="E11" s="26" t="s">
        <v>6</v>
      </c>
      <c r="F11" s="37" t="s">
        <v>7</v>
      </c>
    </row>
    <row r="12" spans="1:6" x14ac:dyDescent="0.3">
      <c r="A12" s="68" t="s">
        <v>8</v>
      </c>
      <c r="B12" s="21"/>
      <c r="C12" s="22">
        <v>64</v>
      </c>
      <c r="D12" s="70" t="s">
        <v>9</v>
      </c>
      <c r="E12" s="27"/>
      <c r="F12" s="23">
        <f>(C12*B12*E12)/202</f>
        <v>0</v>
      </c>
    </row>
    <row r="13" spans="1:6" x14ac:dyDescent="0.3">
      <c r="A13" s="69"/>
      <c r="B13" s="13"/>
      <c r="C13" s="14">
        <v>96</v>
      </c>
      <c r="D13" s="71"/>
      <c r="E13" s="28"/>
      <c r="F13" s="15">
        <f>(C13*B13*E13)/202</f>
        <v>0</v>
      </c>
    </row>
    <row r="14" spans="1:6" x14ac:dyDescent="0.3">
      <c r="A14" s="54" t="s">
        <v>10</v>
      </c>
      <c r="B14" s="16"/>
      <c r="C14" s="57"/>
      <c r="D14" s="32">
        <v>2</v>
      </c>
      <c r="E14" s="29"/>
      <c r="F14" s="17">
        <f>B14*D14*E14</f>
        <v>0</v>
      </c>
    </row>
    <row r="15" spans="1:6" x14ac:dyDescent="0.3">
      <c r="A15" s="55"/>
      <c r="B15" s="18"/>
      <c r="C15" s="58"/>
      <c r="D15" s="33">
        <v>3</v>
      </c>
      <c r="E15" s="30"/>
      <c r="F15" s="19">
        <f>B15*D15*E15</f>
        <v>0</v>
      </c>
    </row>
    <row r="16" spans="1:6" x14ac:dyDescent="0.3">
      <c r="A16" s="55"/>
      <c r="B16" s="18"/>
      <c r="C16" s="58"/>
      <c r="D16" s="33">
        <v>4</v>
      </c>
      <c r="E16" s="30"/>
      <c r="F16" s="19">
        <f>B16*D16*E16</f>
        <v>0</v>
      </c>
    </row>
    <row r="17" spans="1:6" x14ac:dyDescent="0.3">
      <c r="A17" s="55"/>
      <c r="B17" s="18"/>
      <c r="C17" s="58"/>
      <c r="D17" s="33">
        <v>6</v>
      </c>
      <c r="E17" s="30"/>
      <c r="F17" s="19">
        <f>B17*D17*E17</f>
        <v>0</v>
      </c>
    </row>
    <row r="18" spans="1:6" x14ac:dyDescent="0.3">
      <c r="A18" s="56"/>
      <c r="B18" s="20"/>
      <c r="C18" s="59"/>
      <c r="D18" s="14">
        <v>8</v>
      </c>
      <c r="E18" s="28"/>
      <c r="F18" s="15">
        <f>B18*D18*E18</f>
        <v>0</v>
      </c>
    </row>
    <row r="19" spans="1:6" ht="32.4" customHeight="1" thickBot="1" x14ac:dyDescent="0.65">
      <c r="A19" s="4" t="s">
        <v>11</v>
      </c>
      <c r="B19" s="12" t="str">
        <f>IF(SUM(B12:B18)=0,"",SUM(B12:B18))</f>
        <v/>
      </c>
      <c r="C19" s="52" t="str">
        <f>IF(B19&lt;F6,"Not Enough Containers","")</f>
        <v/>
      </c>
      <c r="D19" s="53"/>
      <c r="E19" s="31" t="s">
        <v>12</v>
      </c>
      <c r="F19" s="11" t="str">
        <f>IF(SUM(F12:F18)=0,"",SUM(F12:F18))</f>
        <v/>
      </c>
    </row>
    <row r="20" spans="1:6" x14ac:dyDescent="0.3">
      <c r="A20" s="1"/>
      <c r="D20" s="2"/>
      <c r="F20" s="3"/>
    </row>
  </sheetData>
  <mergeCells count="13">
    <mergeCell ref="C19:D19"/>
    <mergeCell ref="A14:A18"/>
    <mergeCell ref="C14:C18"/>
    <mergeCell ref="A7:E7"/>
    <mergeCell ref="A9:F9"/>
    <mergeCell ref="A10:F10"/>
    <mergeCell ref="A12:A13"/>
    <mergeCell ref="D12:D13"/>
    <mergeCell ref="A1:F1"/>
    <mergeCell ref="A2:F2"/>
    <mergeCell ref="A3:F3"/>
    <mergeCell ref="A4:F4"/>
    <mergeCell ref="A6:E6"/>
  </mergeCells>
  <conditionalFormatting sqref="B19">
    <cfRule type="cellIs" dxfId="2" priority="4" stopIfTrue="1" operator="lessThan">
      <formula>$F$6</formula>
    </cfRule>
  </conditionalFormatting>
  <conditionalFormatting sqref="F19">
    <cfRule type="cellIs" dxfId="1" priority="3" operator="lessThanOrEqual">
      <formula>$F$7</formula>
    </cfRule>
  </conditionalFormatting>
  <conditionalFormatting sqref="F7">
    <cfRule type="expression" dxfId="0" priority="2">
      <formula>ISERROR($F$7)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Recycling Capacity Calculator</vt:lpstr>
    </vt:vector>
  </TitlesOfParts>
  <Company>City of San Antonio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cicw2kadmin</dc:creator>
  <cp:lastModifiedBy>Natalia Urbina (SWMD)</cp:lastModifiedBy>
  <dcterms:created xsi:type="dcterms:W3CDTF">2023-10-19T19:18:36Z</dcterms:created>
  <dcterms:modified xsi:type="dcterms:W3CDTF">2023-10-19T19:48:03Z</dcterms:modified>
</cp:coreProperties>
</file>